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llen\Downloads\"/>
    </mc:Choice>
  </mc:AlternateContent>
  <workbookProtection workbookAlgorithmName="SHA-512" workbookHashValue="Dn13dX8CdFcviofeH+F7MJa0/ungOAtARc3wgdY2gzq3Nzi6hEUasax0oHelBE/Xt9nX4t8mHCcZUvhbkxnS4A==" workbookSaltValue="kqYJVaz0z2PFFDtA4dQv4g==" workbookSpinCount="100000" lockStructure="1"/>
  <bookViews>
    <workbookView xWindow="0" yWindow="0" windowWidth="20490" windowHeight="7755"/>
  </bookViews>
  <sheets>
    <sheet name="Booking" sheetId="1" r:id="rId1"/>
    <sheet name="Lookups" sheetId="2" state="hidden" r:id="rId2"/>
    <sheet name="DataExport" sheetId="3" state="hidden" r:id="rId3"/>
  </sheets>
  <definedNames>
    <definedName name="NoVehicles">Lookups!$G$1:$G$7</definedName>
    <definedName name="_xlnm.Print_Area" localSheetId="0">Booking!$B$1:$U$79</definedName>
    <definedName name="ValidPaymentMethods">Lookups!$E$1:$E$2</definedName>
    <definedName name="ValidTriumphModels" localSheetId="0">Lookups!$C$1:$C$19</definedName>
    <definedName name="ValidVehicles" localSheetId="0">Lookups!$A$1:$A$5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B2" i="3" l="1"/>
  <c r="AX2" i="3"/>
  <c r="AV2" i="3"/>
  <c r="AT2" i="3"/>
  <c r="AR2" i="3"/>
  <c r="AP2" i="3"/>
  <c r="AQ2" i="3"/>
  <c r="AO2" i="3"/>
  <c r="AN2" i="3"/>
  <c r="AM2" i="3"/>
  <c r="AL2" i="3"/>
  <c r="AK2" i="3"/>
  <c r="AJ2" i="3"/>
  <c r="AI2" i="3"/>
  <c r="AH2" i="3"/>
  <c r="AG2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A2" i="3"/>
  <c r="H66" i="1" l="1"/>
  <c r="AZ2" i="3" s="1"/>
  <c r="L60" i="1"/>
  <c r="T60" i="1" l="1"/>
  <c r="AW2" i="3" s="1"/>
  <c r="L56" i="1"/>
  <c r="T56" i="1" s="1"/>
  <c r="AS2" i="3" s="1"/>
  <c r="L63" i="1" l="1"/>
  <c r="T63" i="1" s="1"/>
  <c r="AY2" i="3" s="1"/>
  <c r="L58" i="1"/>
  <c r="T58" i="1" s="1"/>
  <c r="AU2" i="3" s="1"/>
  <c r="T66" i="1" l="1"/>
  <c r="BA2" i="3" s="1"/>
</calcChain>
</file>

<file path=xl/sharedStrings.xml><?xml version="1.0" encoding="utf-8"?>
<sst xmlns="http://schemas.openxmlformats.org/spreadsheetml/2006/main" count="149" uniqueCount="132">
  <si>
    <t>Total</t>
  </si>
  <si>
    <t>Amount to pay</t>
  </si>
  <si>
    <t>per person</t>
  </si>
  <si>
    <t>each</t>
  </si>
  <si>
    <t>Modern</t>
  </si>
  <si>
    <t>Classic</t>
  </si>
  <si>
    <t>Triumph</t>
  </si>
  <si>
    <t>Bond</t>
  </si>
  <si>
    <t>GT6</t>
  </si>
  <si>
    <t>Herald</t>
  </si>
  <si>
    <t>Special</t>
  </si>
  <si>
    <t>Spitfire</t>
  </si>
  <si>
    <t>Stag</t>
  </si>
  <si>
    <t>TR2</t>
  </si>
  <si>
    <t>TR3</t>
  </si>
  <si>
    <t>TR4,TR4a</t>
  </si>
  <si>
    <t>TR5</t>
  </si>
  <si>
    <t>TR6</t>
  </si>
  <si>
    <t>TR7</t>
  </si>
  <si>
    <t>TR8</t>
  </si>
  <si>
    <t>Vitesse</t>
  </si>
  <si>
    <t>2000 &amp; 2500</t>
  </si>
  <si>
    <t>Toledo</t>
  </si>
  <si>
    <t>Dolomite &amp; Sprint</t>
  </si>
  <si>
    <t>Bank Transfer</t>
  </si>
  <si>
    <t>Cheque</t>
  </si>
  <si>
    <t>Country</t>
  </si>
  <si>
    <t>Bond Equipe</t>
  </si>
  <si>
    <t>Acclaim</t>
  </si>
  <si>
    <t>Town</t>
  </si>
  <si>
    <t>Name</t>
  </si>
  <si>
    <t>Number of Vehicles</t>
  </si>
  <si>
    <t>Model</t>
  </si>
  <si>
    <t>Registration Number</t>
  </si>
  <si>
    <t>Arrival date</t>
  </si>
  <si>
    <t>Departure Date</t>
  </si>
  <si>
    <t>Booking Details</t>
  </si>
  <si>
    <t>Vehicle Details</t>
  </si>
  <si>
    <t>Persons under 19 years</t>
  </si>
  <si>
    <t>Adult Price</t>
  </si>
  <si>
    <t>Free</t>
  </si>
  <si>
    <t>Total no. of people booking</t>
  </si>
  <si>
    <t>Personal Details</t>
  </si>
  <si>
    <t>Vehicle Type</t>
  </si>
  <si>
    <t>Email</t>
  </si>
  <si>
    <r>
      <t xml:space="preserve">Adults </t>
    </r>
    <r>
      <rPr>
        <sz val="9"/>
        <rFont val="Arial"/>
        <family val="2"/>
      </rPr>
      <t>(without Rally Plaque)</t>
    </r>
  </si>
  <si>
    <r>
      <t xml:space="preserve">Adults </t>
    </r>
    <r>
      <rPr>
        <sz val="9"/>
        <rFont val="Arial"/>
        <family val="2"/>
      </rPr>
      <t>(with Rally Plaque)</t>
    </r>
  </si>
  <si>
    <t>Names of additional attendees</t>
  </si>
  <si>
    <t>Email address</t>
  </si>
  <si>
    <t>(without Rally Plaque)</t>
  </si>
  <si>
    <t>HSBC, Account number 01789058 Sort Code 40-34-26 quoting your surname as a reference</t>
  </si>
  <si>
    <t>Additional Rally Plaques</t>
  </si>
  <si>
    <t>Under 19 Price</t>
  </si>
  <si>
    <t>Adult &amp; Rally Plaque</t>
  </si>
  <si>
    <t>TSSC IOW with your booking form to: Elaine Hawkins, 10 Woodside Avenue, Alverstone Garden Village, Sandown, PO36 0JD</t>
  </si>
  <si>
    <t>Bank Transfer: HSBC, Account number 01789058 Sort Code 40-34-26 quoting your surname as a reference
Cheque payable to: TSSC IOW and send with your booking form to Elaine Hawkins, 10 Woodside Avenue, Alverstone Garden Village, Sandown, PO36 0JD</t>
  </si>
  <si>
    <t>Accommodation and Travel Details</t>
  </si>
  <si>
    <t>Add1</t>
  </si>
  <si>
    <t>Add2</t>
  </si>
  <si>
    <t>Add3</t>
  </si>
  <si>
    <t>Postcode</t>
  </si>
  <si>
    <t>Add Attendee1</t>
  </si>
  <si>
    <t>Add Email1</t>
  </si>
  <si>
    <t>Add Attendee2</t>
  </si>
  <si>
    <t>Add Email2</t>
  </si>
  <si>
    <t>Add Attendee3</t>
  </si>
  <si>
    <t>Add Email3</t>
  </si>
  <si>
    <t>Add Attendee4</t>
  </si>
  <si>
    <t>Add Email4</t>
  </si>
  <si>
    <t>Add Attendee5</t>
  </si>
  <si>
    <t>Add Email5</t>
  </si>
  <si>
    <t>Add Attendee6</t>
  </si>
  <si>
    <t>Add Email6</t>
  </si>
  <si>
    <t>Add Attendee7</t>
  </si>
  <si>
    <t>Add Email7</t>
  </si>
  <si>
    <t>No of Vehicles</t>
  </si>
  <si>
    <t>Vehicle Type1</t>
  </si>
  <si>
    <t>Model1</t>
  </si>
  <si>
    <t>RegNo1</t>
  </si>
  <si>
    <t>Vehicle Type2</t>
  </si>
  <si>
    <t>Model2</t>
  </si>
  <si>
    <t>RegNo2</t>
  </si>
  <si>
    <t>Vehicle Type3</t>
  </si>
  <si>
    <t>Model3</t>
  </si>
  <si>
    <t>RegNo3</t>
  </si>
  <si>
    <t>Vehicle Type4</t>
  </si>
  <si>
    <t>Model4</t>
  </si>
  <si>
    <t>RegNo4</t>
  </si>
  <si>
    <t>Vehicle Type5</t>
  </si>
  <si>
    <t>Model5</t>
  </si>
  <si>
    <t>RegNo5</t>
  </si>
  <si>
    <t>Vehicle Type6</t>
  </si>
  <si>
    <t>Model6</t>
  </si>
  <si>
    <t>RegNo6</t>
  </si>
  <si>
    <t>Arrival Date</t>
  </si>
  <si>
    <t>Adults with Plaque</t>
  </si>
  <si>
    <t>Under 19</t>
  </si>
  <si>
    <t>Additional Plaques</t>
  </si>
  <si>
    <t>Total Adults Plaque</t>
  </si>
  <si>
    <t>Adults without Plaque</t>
  </si>
  <si>
    <t>Total Adults without Plaque</t>
  </si>
  <si>
    <t>Total Under 19</t>
  </si>
  <si>
    <t>Total Additonal Plaques</t>
  </si>
  <si>
    <t>Group Total Ade</t>
  </si>
  <si>
    <t>Total Amount</t>
  </si>
  <si>
    <t>Payment Method</t>
  </si>
  <si>
    <t>ENTERTAINMENT TICKET</t>
  </si>
  <si>
    <t>ORDER FORM</t>
  </si>
  <si>
    <t>Office use</t>
  </si>
  <si>
    <t>Rally Plaque:</t>
  </si>
  <si>
    <t>Goody Bag:</t>
  </si>
  <si>
    <t>Camping:</t>
  </si>
  <si>
    <t>Booking Number:</t>
  </si>
  <si>
    <t>Entertainment ticket includes weekend itinerary, routes, reduced rate to Island attraction, evening entertainment, BBQ, free entry to prize draw, goody bag on check-in and much more.</t>
  </si>
  <si>
    <t>Address</t>
  </si>
  <si>
    <t>(Maximum of 4 cars per form)</t>
  </si>
  <si>
    <t>Mobile Number</t>
  </si>
  <si>
    <t>Post Code</t>
  </si>
  <si>
    <t>Static Caravan No:</t>
  </si>
  <si>
    <t>Date Received:</t>
  </si>
  <si>
    <t>Payment Received:</t>
  </si>
  <si>
    <t>Payment Type:</t>
  </si>
  <si>
    <t>Number of additional rally plaques</t>
  </si>
  <si>
    <t>Lead Name</t>
  </si>
  <si>
    <t xml:space="preserve"> </t>
  </si>
  <si>
    <t>Off Site:</t>
  </si>
  <si>
    <t>BACS/CASH</t>
  </si>
  <si>
    <t>Please email booking form to tssciow@hotmail.com</t>
  </si>
  <si>
    <t>Rally Plaques will be sent out prior to the event, where possible.</t>
  </si>
  <si>
    <t>Any queries relating to accommodation or ferry bookings please contact the Waverley Park Holiday Centre direct by emailing them at holidays@waverley-park.co.uk or by telephone on 01983 293452 quoting TSSC IOW.</t>
  </si>
  <si>
    <t>If you have any queries, please call Tracy on 07754 751672 or Elaine on 07842 249591</t>
  </si>
  <si>
    <t>Bank Transfer: HSBC, Account number 01789058 Sort Code 40-34-26 quoting lead surname as a 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</si>
</sst>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&quot;£&quot;#,##0.00"/>
  </numFmts>
  <fonts count="9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6" fillId="0" borderId="0" xfId="0" applyFont="1"/>
    <xf numFmtId="1" fontId="6" fillId="0" borderId="0" xfId="0" applyNumberFormat="1" applyFont="1" applyAlignment="1">
      <alignment horizontal="left"/>
    </xf>
    <xf numFmtId="0" fontId="0" fillId="0" borderId="0" xfId="0"/>
    <xf numFmtId="0" fontId="3" fillId="0" borderId="0" xfId="0" applyFont="1"/>
    <xf numFmtId="0" fontId="6" fillId="0" borderId="0" xfId="0" applyFont="1"/>
    <xf numFmtId="0" fontId="0" fillId="0" borderId="0" xfId="0"/>
    <xf numFmtId="0" fontId="0" fillId="0" borderId="0" xfId="0"/>
    <xf numFmtId="0" fontId="6" fillId="0" borderId="0" xfId="0" applyFont="1" applyAlignment="1">
      <alignment wrapText="1"/>
    </xf>
    <xf numFmtId="0" fontId="0" fillId="0" borderId="0" xfId="0"/>
    <xf numFmtId="14" fontId="0" fillId="0" borderId="0" xfId="0" applyNumberFormat="1"/>
    <xf numFmtId="8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 applyBorder="1"/>
    <xf numFmtId="0" fontId="3" fillId="0" borderId="11" xfId="0" applyFont="1" applyBorder="1"/>
    <xf numFmtId="0" fontId="0" fillId="0" borderId="8" xfId="0" applyBorder="1"/>
    <xf numFmtId="0" fontId="3" fillId="0" borderId="5" xfId="0" applyFont="1" applyBorder="1"/>
    <xf numFmtId="0" fontId="0" fillId="0" borderId="0" xfId="0" applyBorder="1"/>
    <xf numFmtId="0" fontId="3" fillId="0" borderId="0" xfId="0" applyFont="1" applyBorder="1"/>
    <xf numFmtId="0" fontId="4" fillId="0" borderId="15" xfId="0" applyFont="1" applyBorder="1"/>
    <xf numFmtId="0" fontId="4" fillId="0" borderId="0" xfId="0" applyFont="1" applyBorder="1"/>
    <xf numFmtId="0" fontId="4" fillId="0" borderId="5" xfId="0" applyFont="1" applyBorder="1"/>
    <xf numFmtId="0" fontId="3" fillId="0" borderId="15" xfId="0" applyFont="1" applyBorder="1"/>
    <xf numFmtId="0" fontId="2" fillId="0" borderId="15" xfId="0" applyFont="1" applyBorder="1"/>
    <xf numFmtId="0" fontId="2" fillId="0" borderId="0" xfId="0" applyFont="1" applyBorder="1"/>
    <xf numFmtId="0" fontId="2" fillId="0" borderId="5" xfId="0" applyFont="1" applyBorder="1"/>
    <xf numFmtId="0" fontId="3" fillId="0" borderId="13" xfId="0" applyFont="1" applyBorder="1"/>
    <xf numFmtId="0" fontId="3" fillId="0" borderId="14" xfId="0" applyFont="1" applyBorder="1"/>
    <xf numFmtId="0" fontId="0" fillId="0" borderId="0" xfId="0" applyProtection="1"/>
    <xf numFmtId="0" fontId="3" fillId="0" borderId="10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2" xfId="0" applyFont="1" applyBorder="1" applyAlignment="1"/>
    <xf numFmtId="0" fontId="3" fillId="0" borderId="1" xfId="0" applyFont="1" applyBorder="1" applyAlignment="1">
      <alignment horizontal="right"/>
    </xf>
    <xf numFmtId="0" fontId="3" fillId="0" borderId="30" xfId="0" applyFont="1" applyBorder="1" applyAlignment="1"/>
    <xf numFmtId="0" fontId="0" fillId="0" borderId="29" xfId="0" applyBorder="1" applyAlignment="1"/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0" xfId="0"/>
    <xf numFmtId="0" fontId="3" fillId="0" borderId="15" xfId="0" applyFont="1" applyBorder="1"/>
    <xf numFmtId="0" fontId="3" fillId="0" borderId="0" xfId="0" applyFont="1" applyBorder="1"/>
    <xf numFmtId="0" fontId="3" fillId="0" borderId="4" xfId="0" applyFont="1" applyBorder="1"/>
    <xf numFmtId="0" fontId="2" fillId="0" borderId="15" xfId="0" applyFont="1" applyBorder="1"/>
    <xf numFmtId="0" fontId="2" fillId="0" borderId="0" xfId="0" applyFont="1" applyBorder="1"/>
    <xf numFmtId="0" fontId="2" fillId="0" borderId="5" xfId="0" applyFont="1" applyBorder="1"/>
    <xf numFmtId="0" fontId="5" fillId="0" borderId="15" xfId="0" applyFont="1" applyBorder="1"/>
    <xf numFmtId="0" fontId="5" fillId="0" borderId="0" xfId="0" applyFont="1" applyBorder="1"/>
    <xf numFmtId="0" fontId="5" fillId="0" borderId="5" xfId="0" applyFont="1" applyBorder="1"/>
    <xf numFmtId="0" fontId="3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20" xfId="0" applyFont="1" applyBorder="1" applyProtection="1">
      <protection locked="0"/>
    </xf>
    <xf numFmtId="0" fontId="4" fillId="0" borderId="18" xfId="0" applyFont="1" applyBorder="1"/>
    <xf numFmtId="0" fontId="4" fillId="0" borderId="7" xfId="0" applyFont="1" applyBorder="1"/>
    <xf numFmtId="0" fontId="4" fillId="0" borderId="19" xfId="0" applyFont="1" applyBorder="1"/>
    <xf numFmtId="0" fontId="7" fillId="0" borderId="8" xfId="0" applyFont="1" applyBorder="1"/>
    <xf numFmtId="0" fontId="7" fillId="0" borderId="0" xfId="0" applyFont="1" applyBorder="1"/>
    <xf numFmtId="0" fontId="0" fillId="0" borderId="13" xfId="0" applyBorder="1"/>
    <xf numFmtId="0" fontId="0" fillId="0" borderId="11" xfId="0" applyBorder="1"/>
    <xf numFmtId="0" fontId="0" fillId="0" borderId="14" xfId="0" applyBorder="1"/>
    <xf numFmtId="0" fontId="3" fillId="0" borderId="5" xfId="0" applyFont="1" applyBorder="1"/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0" fillId="0" borderId="15" xfId="0" applyBorder="1"/>
    <xf numFmtId="0" fontId="0" fillId="0" borderId="0" xfId="0" applyBorder="1"/>
    <xf numFmtId="0" fontId="0" fillId="0" borderId="5" xfId="0" applyBorder="1"/>
    <xf numFmtId="0" fontId="4" fillId="0" borderId="0" xfId="0" applyFont="1" applyBorder="1" applyAlignment="1">
      <alignment horizontal="center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8" xfId="0" applyBorder="1"/>
    <xf numFmtId="0" fontId="0" fillId="0" borderId="7" xfId="0" applyBorder="1"/>
    <xf numFmtId="0" fontId="0" fillId="0" borderId="19" xfId="0" applyBorder="1"/>
    <xf numFmtId="0" fontId="8" fillId="0" borderId="15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4" fillId="0" borderId="16" xfId="0" applyFont="1" applyBorder="1"/>
    <xf numFmtId="0" fontId="4" fillId="0" borderId="6" xfId="0" applyFont="1" applyBorder="1"/>
    <xf numFmtId="0" fontId="4" fillId="0" borderId="17" xfId="0" applyFont="1" applyBorder="1"/>
    <xf numFmtId="0" fontId="3" fillId="0" borderId="18" xfId="0" applyFont="1" applyBorder="1"/>
    <xf numFmtId="0" fontId="3" fillId="0" borderId="7" xfId="0" applyFont="1" applyBorder="1"/>
    <xf numFmtId="0" fontId="3" fillId="0" borderId="19" xfId="0" applyFont="1" applyBorder="1"/>
    <xf numFmtId="0" fontId="3" fillId="0" borderId="21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16" xfId="0" applyFont="1" applyBorder="1"/>
    <xf numFmtId="0" fontId="3" fillId="0" borderId="6" xfId="0" applyFont="1" applyBorder="1"/>
    <xf numFmtId="0" fontId="3" fillId="0" borderId="17" xfId="0" applyFont="1" applyBorder="1"/>
    <xf numFmtId="0" fontId="3" fillId="0" borderId="15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left" indent="1"/>
      <protection locked="0"/>
    </xf>
    <xf numFmtId="0" fontId="3" fillId="0" borderId="2" xfId="0" applyFont="1" applyBorder="1" applyAlignment="1" applyProtection="1">
      <alignment horizontal="left" indent="1"/>
      <protection locked="0"/>
    </xf>
    <xf numFmtId="0" fontId="3" fillId="0" borderId="20" xfId="0" applyFont="1" applyBorder="1" applyAlignment="1" applyProtection="1">
      <alignment horizontal="left" indent="1"/>
      <protection locked="0"/>
    </xf>
    <xf numFmtId="0" fontId="3" fillId="0" borderId="1" xfId="0" applyFont="1" applyBorder="1" applyAlignment="1" applyProtection="1">
      <protection locked="0"/>
    </xf>
    <xf numFmtId="0" fontId="3" fillId="0" borderId="2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8" fontId="3" fillId="0" borderId="0" xfId="0" applyNumberFormat="1" applyFont="1" applyBorder="1"/>
    <xf numFmtId="0" fontId="3" fillId="0" borderId="1" xfId="0" applyFont="1" applyBorder="1" applyProtection="1">
      <protection hidden="1"/>
    </xf>
    <xf numFmtId="0" fontId="3" fillId="0" borderId="3" xfId="0" applyFont="1" applyBorder="1" applyProtection="1">
      <protection hidden="1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0" fillId="0" borderId="8" xfId="0" applyBorder="1"/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8" fillId="0" borderId="1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15" xfId="0" applyFont="1" applyBorder="1"/>
    <xf numFmtId="0" fontId="7" fillId="0" borderId="5" xfId="0" applyFont="1" applyBorder="1"/>
    <xf numFmtId="164" fontId="3" fillId="0" borderId="0" xfId="0" applyNumberFormat="1" applyFont="1" applyBorder="1" applyAlignment="1">
      <alignment horizontal="right"/>
    </xf>
    <xf numFmtId="0" fontId="7" fillId="0" borderId="1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4" fontId="3" fillId="0" borderId="1" xfId="0" applyNumberFormat="1" applyFont="1" applyBorder="1" applyProtection="1">
      <protection locked="0"/>
    </xf>
    <xf numFmtId="14" fontId="3" fillId="0" borderId="2" xfId="0" applyNumberFormat="1" applyFont="1" applyBorder="1" applyProtection="1">
      <protection locked="0"/>
    </xf>
    <xf numFmtId="14" fontId="3" fillId="0" borderId="3" xfId="0" applyNumberFormat="1" applyFont="1" applyBorder="1" applyProtection="1">
      <protection locked="0"/>
    </xf>
    <xf numFmtId="14" fontId="3" fillId="0" borderId="20" xfId="0" applyNumberFormat="1" applyFont="1" applyBorder="1" applyProtection="1">
      <protection locked="0"/>
    </xf>
    <xf numFmtId="164" fontId="3" fillId="0" borderId="9" xfId="0" applyNumberFormat="1" applyFont="1" applyBorder="1" applyProtection="1">
      <protection hidden="1"/>
    </xf>
    <xf numFmtId="164" fontId="3" fillId="0" borderId="22" xfId="0" applyNumberFormat="1" applyFont="1" applyBorder="1" applyProtection="1">
      <protection hidden="1"/>
    </xf>
    <xf numFmtId="164" fontId="3" fillId="0" borderId="1" xfId="0" applyNumberFormat="1" applyFont="1" applyBorder="1" applyProtection="1">
      <protection hidden="1"/>
    </xf>
    <xf numFmtId="164" fontId="3" fillId="0" borderId="20" xfId="0" applyNumberFormat="1" applyFont="1" applyBorder="1" applyProtection="1">
      <protection hidden="1"/>
    </xf>
    <xf numFmtId="8" fontId="3" fillId="0" borderId="1" xfId="0" applyNumberFormat="1" applyFont="1" applyBorder="1" applyProtection="1">
      <protection hidden="1"/>
    </xf>
    <xf numFmtId="0" fontId="3" fillId="0" borderId="20" xfId="0" applyFont="1" applyBorder="1" applyProtection="1">
      <protection hidden="1"/>
    </xf>
    <xf numFmtId="0" fontId="3" fillId="0" borderId="15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</cellXfs>
  <cellStyles count="1">
    <cellStyle name="Normal" xfId="0" builtinId="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76200</xdr:colOff>
      <xdr:row>1</xdr:row>
      <xdr:rowOff>180975</xdr:rowOff>
    </xdr:from>
    <xdr:to>
      <xdr:col>20</xdr:col>
      <xdr:colOff>95251</xdr:colOff>
      <xdr:row>8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3400" y="342900"/>
          <a:ext cx="914401" cy="1333500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0</xdr:row>
      <xdr:rowOff>133349</xdr:rowOff>
    </xdr:from>
    <xdr:to>
      <xdr:col>10</xdr:col>
      <xdr:colOff>323850</xdr:colOff>
      <xdr:row>9</xdr:row>
      <xdr:rowOff>76200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xmlns="" id="{ADAD6D90-D78C-4143-B6F9-BBEA6203E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133349"/>
          <a:ext cx="4105275" cy="1714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2"/>
  <sheetViews>
    <sheetView tabSelected="1" topLeftCell="A17" workbookViewId="0">
      <selection activeCell="E17" sqref="E17:U17"/>
    </sheetView>
  </sheetViews>
  <sheetFormatPr defaultRowHeight="12.75" x14ac:dyDescent="0.2"/>
  <cols>
    <col min="1" max="3" width="6.7109375" customWidth="1"/>
    <col min="4" max="4" width="7.7109375" customWidth="1"/>
    <col min="5" max="7" width="6.7109375" customWidth="1"/>
    <col min="8" max="8" width="2.28515625" customWidth="1"/>
    <col min="9" max="9" width="10.28515625" customWidth="1"/>
    <col min="10" max="20" width="6.7109375" customWidth="1"/>
    <col min="21" max="21" width="11" customWidth="1"/>
    <col min="22" max="23" width="6.7109375" customWidth="1"/>
  </cols>
  <sheetData>
    <row r="1" spans="1:22" x14ac:dyDescent="0.2">
      <c r="A1" s="40"/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/>
      <c r="V1" s="6"/>
    </row>
    <row r="2" spans="1:22" ht="18" x14ac:dyDescent="0.25">
      <c r="A2" s="40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4"/>
      <c r="V2" s="6"/>
    </row>
    <row r="3" spans="1:22" x14ac:dyDescent="0.2">
      <c r="A3" s="40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7"/>
      <c r="V3" s="6"/>
    </row>
    <row r="4" spans="1:22" ht="20.25" x14ac:dyDescent="0.3">
      <c r="A4" s="40"/>
      <c r="B4" s="20"/>
      <c r="C4" s="21"/>
      <c r="D4" s="21"/>
      <c r="E4" s="21"/>
      <c r="F4" s="21"/>
      <c r="G4" s="21"/>
      <c r="H4" s="21"/>
      <c r="I4" s="21"/>
      <c r="J4" s="21"/>
      <c r="K4" s="21"/>
      <c r="L4" s="68" t="s">
        <v>106</v>
      </c>
      <c r="M4" s="68"/>
      <c r="N4" s="68"/>
      <c r="O4" s="68"/>
      <c r="P4" s="68"/>
      <c r="Q4" s="68"/>
      <c r="R4" s="21"/>
      <c r="S4" s="21"/>
      <c r="T4" s="21"/>
      <c r="U4" s="22"/>
      <c r="V4" s="6"/>
    </row>
    <row r="5" spans="1:22" ht="10.15" customHeight="1" x14ac:dyDescent="0.25">
      <c r="A5" s="40"/>
      <c r="B5" s="23"/>
      <c r="C5" s="19"/>
      <c r="D5" s="19"/>
      <c r="E5" s="19"/>
      <c r="F5" s="19"/>
      <c r="G5" s="19"/>
      <c r="H5" s="19"/>
      <c r="I5" s="19"/>
      <c r="J5" s="19"/>
      <c r="K5" s="19"/>
      <c r="L5" s="18"/>
      <c r="M5" s="19"/>
      <c r="N5" s="19"/>
      <c r="O5" s="19"/>
      <c r="P5" s="19"/>
      <c r="Q5" s="19"/>
      <c r="R5" s="19"/>
      <c r="S5" s="19"/>
      <c r="T5" s="19"/>
      <c r="U5" s="17"/>
      <c r="V5" s="6"/>
    </row>
    <row r="6" spans="1:22" ht="20.25" x14ac:dyDescent="0.3">
      <c r="A6" s="40"/>
      <c r="B6" s="24"/>
      <c r="C6" s="25"/>
      <c r="D6" s="25"/>
      <c r="E6" s="25"/>
      <c r="F6" s="25"/>
      <c r="G6" s="25"/>
      <c r="H6" s="25"/>
      <c r="I6" s="25"/>
      <c r="J6" s="25"/>
      <c r="K6" s="25"/>
      <c r="L6" s="68" t="s">
        <v>107</v>
      </c>
      <c r="M6" s="68"/>
      <c r="N6" s="68"/>
      <c r="O6" s="68"/>
      <c r="P6" s="68"/>
      <c r="Q6" s="68"/>
      <c r="R6" s="25"/>
      <c r="S6" s="25"/>
      <c r="T6" s="25"/>
      <c r="U6" s="26"/>
      <c r="V6" s="6"/>
    </row>
    <row r="7" spans="1:22" ht="10.15" customHeight="1" x14ac:dyDescent="0.25">
      <c r="A7" s="40"/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61"/>
      <c r="V7" s="6"/>
    </row>
    <row r="8" spans="1:22" ht="18" x14ac:dyDescent="0.25">
      <c r="A8" s="40"/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6"/>
      <c r="V8" s="6"/>
    </row>
    <row r="9" spans="1:22" ht="18" x14ac:dyDescent="0.25">
      <c r="A9" s="40"/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6"/>
      <c r="V9" s="6"/>
    </row>
    <row r="10" spans="1:22" ht="10.15" customHeight="1" x14ac:dyDescent="0.25">
      <c r="A10" s="40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61"/>
      <c r="V10" s="6"/>
    </row>
    <row r="11" spans="1:22" ht="16.5" customHeight="1" x14ac:dyDescent="0.2">
      <c r="A11" s="40"/>
      <c r="B11" s="78" t="s">
        <v>113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80"/>
      <c r="V11" s="6"/>
    </row>
    <row r="12" spans="1:22" ht="16.5" customHeight="1" x14ac:dyDescent="0.2">
      <c r="A12" s="40"/>
      <c r="B12" s="78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80"/>
      <c r="V12" s="6"/>
    </row>
    <row r="13" spans="1:22" ht="10.15" customHeight="1" x14ac:dyDescent="0.2">
      <c r="A13" s="40"/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9"/>
      <c r="V13" s="6"/>
    </row>
    <row r="14" spans="1:22" ht="10.15" customHeight="1" x14ac:dyDescent="0.2">
      <c r="A14" s="40"/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9"/>
      <c r="V14" s="6"/>
    </row>
    <row r="15" spans="1:22" ht="20.25" x14ac:dyDescent="0.3">
      <c r="A15" s="40"/>
      <c r="B15" s="81" t="s">
        <v>42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3"/>
      <c r="V15" s="6"/>
    </row>
    <row r="16" spans="1:22" ht="10.15" customHeight="1" x14ac:dyDescent="0.2">
      <c r="A16" s="40"/>
      <c r="B16" s="75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7"/>
      <c r="V16" s="6"/>
    </row>
    <row r="17" spans="1:23" ht="18" x14ac:dyDescent="0.25">
      <c r="A17" s="40"/>
      <c r="B17" s="41" t="s">
        <v>123</v>
      </c>
      <c r="C17" s="42"/>
      <c r="D17" s="43"/>
      <c r="E17" s="50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2"/>
      <c r="V17" s="6"/>
    </row>
    <row r="18" spans="1:23" ht="10.15" customHeight="1" x14ac:dyDescent="0.25">
      <c r="A18" s="40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61"/>
      <c r="V18" s="6"/>
    </row>
    <row r="19" spans="1:23" ht="18" x14ac:dyDescent="0.25">
      <c r="A19" s="40"/>
      <c r="B19" s="41" t="s">
        <v>114</v>
      </c>
      <c r="C19" s="42"/>
      <c r="D19" s="43"/>
      <c r="E19" s="50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2"/>
      <c r="V19" s="6"/>
    </row>
    <row r="20" spans="1:23" ht="10.15" customHeight="1" x14ac:dyDescent="0.25">
      <c r="A20" s="40"/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61"/>
      <c r="V20" s="6"/>
    </row>
    <row r="21" spans="1:23" ht="18" x14ac:dyDescent="0.25">
      <c r="A21" s="40"/>
      <c r="B21" s="41"/>
      <c r="C21" s="42"/>
      <c r="D21" s="43"/>
      <c r="E21" s="50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2"/>
      <c r="V21" s="29"/>
    </row>
    <row r="22" spans="1:23" ht="10.15" customHeight="1" x14ac:dyDescent="0.25">
      <c r="A22" s="40"/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61"/>
      <c r="V22" s="6"/>
    </row>
    <row r="23" spans="1:23" ht="18" x14ac:dyDescent="0.25">
      <c r="A23" s="40"/>
      <c r="B23" s="41"/>
      <c r="C23" s="42"/>
      <c r="D23" s="43"/>
      <c r="E23" s="50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2"/>
      <c r="V23" s="6"/>
    </row>
    <row r="24" spans="1:23" ht="10.15" customHeight="1" x14ac:dyDescent="0.25">
      <c r="A24" s="40"/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61"/>
      <c r="V24" s="6"/>
    </row>
    <row r="25" spans="1:23" ht="18" x14ac:dyDescent="0.25">
      <c r="A25" s="40"/>
      <c r="B25" s="41" t="s">
        <v>117</v>
      </c>
      <c r="C25" s="42"/>
      <c r="D25" s="43"/>
      <c r="E25" s="62"/>
      <c r="F25" s="63"/>
      <c r="G25" s="63"/>
      <c r="H25" s="63"/>
      <c r="I25" s="63"/>
      <c r="J25" s="64"/>
      <c r="K25" s="70" t="s">
        <v>116</v>
      </c>
      <c r="L25" s="71"/>
      <c r="M25" s="71"/>
      <c r="N25" s="71"/>
      <c r="O25" s="62"/>
      <c r="P25" s="63"/>
      <c r="Q25" s="63"/>
      <c r="R25" s="63"/>
      <c r="S25" s="63"/>
      <c r="T25" s="63"/>
      <c r="U25" s="69"/>
      <c r="V25" s="6"/>
    </row>
    <row r="26" spans="1:23" ht="10.15" customHeight="1" x14ac:dyDescent="0.25">
      <c r="A26" s="40"/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61"/>
      <c r="V26" s="6"/>
    </row>
    <row r="27" spans="1:23" s="3" customFormat="1" ht="18" customHeight="1" x14ac:dyDescent="0.25">
      <c r="A27" s="40"/>
      <c r="B27" s="41" t="s">
        <v>44</v>
      </c>
      <c r="C27" s="42"/>
      <c r="D27" s="43"/>
      <c r="E27" s="62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9"/>
      <c r="V27" s="6"/>
    </row>
    <row r="28" spans="1:23" s="6" customFormat="1" ht="10.15" customHeight="1" x14ac:dyDescent="0.25">
      <c r="A28" s="40"/>
      <c r="B28" s="92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93"/>
    </row>
    <row r="29" spans="1:23" s="6" customFormat="1" ht="18" customHeight="1" x14ac:dyDescent="0.25">
      <c r="A29" s="40"/>
      <c r="B29" s="149" t="s">
        <v>118</v>
      </c>
      <c r="C29" s="150"/>
      <c r="D29" s="150"/>
      <c r="E29" s="150"/>
      <c r="F29" s="151"/>
      <c r="G29" s="152"/>
      <c r="H29" s="70" t="s">
        <v>111</v>
      </c>
      <c r="I29" s="71"/>
      <c r="J29" s="153"/>
      <c r="K29" s="30"/>
      <c r="L29" s="70" t="s">
        <v>125</v>
      </c>
      <c r="M29" s="154"/>
      <c r="N29" s="71"/>
      <c r="O29" s="30"/>
      <c r="P29" s="70" t="s">
        <v>124</v>
      </c>
      <c r="Q29" s="71"/>
      <c r="R29" s="71"/>
      <c r="S29" s="71"/>
      <c r="T29" s="71"/>
      <c r="U29" s="93"/>
      <c r="V29" s="32"/>
      <c r="W29" s="31"/>
    </row>
    <row r="30" spans="1:23" s="6" customFormat="1" ht="10.15" customHeight="1" x14ac:dyDescent="0.25">
      <c r="A30" s="40"/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61"/>
    </row>
    <row r="31" spans="1:23" s="6" customFormat="1" ht="18" customHeight="1" x14ac:dyDescent="0.25">
      <c r="A31" s="40"/>
      <c r="B31" s="89" t="s">
        <v>47</v>
      </c>
      <c r="C31" s="90"/>
      <c r="D31" s="90"/>
      <c r="E31" s="90"/>
      <c r="F31" s="90"/>
      <c r="G31" s="90"/>
      <c r="H31" s="90"/>
      <c r="I31" s="90"/>
      <c r="J31" s="90"/>
      <c r="K31" s="90"/>
      <c r="L31" s="90" t="s">
        <v>48</v>
      </c>
      <c r="M31" s="90"/>
      <c r="N31" s="90"/>
      <c r="O31" s="90"/>
      <c r="P31" s="90"/>
      <c r="Q31" s="90"/>
      <c r="R31" s="90"/>
      <c r="S31" s="90"/>
      <c r="T31" s="90"/>
      <c r="U31" s="91"/>
    </row>
    <row r="32" spans="1:23" s="6" customFormat="1" ht="18" customHeight="1" x14ac:dyDescent="0.25">
      <c r="A32" s="40"/>
      <c r="B32" s="87"/>
      <c r="C32" s="51"/>
      <c r="D32" s="51"/>
      <c r="E32" s="51"/>
      <c r="F32" s="51"/>
      <c r="G32" s="51"/>
      <c r="H32" s="51"/>
      <c r="I32" s="51"/>
      <c r="J32" s="51"/>
      <c r="K32" s="88"/>
      <c r="L32" s="50"/>
      <c r="M32" s="51"/>
      <c r="N32" s="51"/>
      <c r="O32" s="51"/>
      <c r="P32" s="51"/>
      <c r="Q32" s="51"/>
      <c r="R32" s="51"/>
      <c r="S32" s="51"/>
      <c r="T32" s="51"/>
      <c r="U32" s="52"/>
    </row>
    <row r="33" spans="1:22" s="6" customFormat="1" ht="18" customHeight="1" x14ac:dyDescent="0.25">
      <c r="A33" s="40"/>
      <c r="B33" s="87"/>
      <c r="C33" s="51"/>
      <c r="D33" s="51"/>
      <c r="E33" s="51"/>
      <c r="F33" s="51"/>
      <c r="G33" s="51"/>
      <c r="H33" s="51"/>
      <c r="I33" s="51"/>
      <c r="J33" s="51"/>
      <c r="K33" s="88"/>
      <c r="L33" s="50"/>
      <c r="M33" s="51"/>
      <c r="N33" s="51"/>
      <c r="O33" s="51"/>
      <c r="P33" s="51"/>
      <c r="Q33" s="51"/>
      <c r="R33" s="51"/>
      <c r="S33" s="51"/>
      <c r="T33" s="51"/>
      <c r="U33" s="52"/>
    </row>
    <row r="34" spans="1:22" s="6" customFormat="1" ht="18" customHeight="1" x14ac:dyDescent="0.25">
      <c r="A34" s="40"/>
      <c r="B34" s="87"/>
      <c r="C34" s="51"/>
      <c r="D34" s="51"/>
      <c r="E34" s="51"/>
      <c r="F34" s="51"/>
      <c r="G34" s="51"/>
      <c r="H34" s="51"/>
      <c r="I34" s="51"/>
      <c r="J34" s="51"/>
      <c r="K34" s="88"/>
      <c r="L34" s="50"/>
      <c r="M34" s="51"/>
      <c r="N34" s="51"/>
      <c r="O34" s="51"/>
      <c r="P34" s="51"/>
      <c r="Q34" s="51"/>
      <c r="R34" s="51"/>
      <c r="S34" s="51"/>
      <c r="T34" s="51"/>
      <c r="U34" s="52"/>
    </row>
    <row r="35" spans="1:22" s="6" customFormat="1" ht="18" customHeight="1" x14ac:dyDescent="0.25">
      <c r="A35" s="40"/>
      <c r="B35" s="87"/>
      <c r="C35" s="51"/>
      <c r="D35" s="51"/>
      <c r="E35" s="51"/>
      <c r="F35" s="51"/>
      <c r="G35" s="51"/>
      <c r="H35" s="51"/>
      <c r="I35" s="51"/>
      <c r="J35" s="51"/>
      <c r="K35" s="88"/>
      <c r="L35" s="50"/>
      <c r="M35" s="51"/>
      <c r="N35" s="51"/>
      <c r="O35" s="51"/>
      <c r="P35" s="51"/>
      <c r="Q35" s="51"/>
      <c r="R35" s="51"/>
      <c r="S35" s="51"/>
      <c r="T35" s="51"/>
      <c r="U35" s="52"/>
    </row>
    <row r="36" spans="1:22" s="3" customFormat="1" ht="18" customHeight="1" x14ac:dyDescent="0.25">
      <c r="A36" s="40"/>
      <c r="B36" s="87"/>
      <c r="C36" s="51"/>
      <c r="D36" s="51"/>
      <c r="E36" s="51"/>
      <c r="F36" s="51"/>
      <c r="G36" s="51"/>
      <c r="H36" s="51"/>
      <c r="I36" s="51"/>
      <c r="J36" s="51"/>
      <c r="K36" s="88"/>
      <c r="L36" s="50"/>
      <c r="M36" s="51"/>
      <c r="N36" s="51"/>
      <c r="O36" s="51"/>
      <c r="P36" s="51"/>
      <c r="Q36" s="51"/>
      <c r="R36" s="51"/>
      <c r="S36" s="51"/>
      <c r="T36" s="51"/>
      <c r="U36" s="52"/>
      <c r="V36" s="6"/>
    </row>
    <row r="37" spans="1:22" ht="18" customHeight="1" x14ac:dyDescent="0.25">
      <c r="A37" s="40"/>
      <c r="B37" s="87"/>
      <c r="C37" s="51"/>
      <c r="D37" s="51"/>
      <c r="E37" s="51"/>
      <c r="F37" s="51"/>
      <c r="G37" s="51"/>
      <c r="H37" s="51"/>
      <c r="I37" s="51"/>
      <c r="J37" s="51"/>
      <c r="K37" s="88"/>
      <c r="L37" s="50"/>
      <c r="M37" s="51"/>
      <c r="N37" s="51"/>
      <c r="O37" s="51"/>
      <c r="P37" s="51"/>
      <c r="Q37" s="51"/>
      <c r="R37" s="51"/>
      <c r="S37" s="51"/>
      <c r="T37" s="51"/>
      <c r="U37" s="52"/>
      <c r="V37" s="6"/>
    </row>
    <row r="38" spans="1:22" ht="10.15" customHeight="1" x14ac:dyDescent="0.25">
      <c r="A38" s="40"/>
      <c r="B38" s="84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6"/>
      <c r="V38" s="6"/>
    </row>
    <row r="39" spans="1:22" ht="20.25" x14ac:dyDescent="0.3">
      <c r="A39" s="40"/>
      <c r="B39" s="81" t="s">
        <v>37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3"/>
      <c r="V39" s="6"/>
    </row>
    <row r="40" spans="1:22" ht="20.25" x14ac:dyDescent="0.3">
      <c r="A40" s="40"/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5"/>
      <c r="V40" s="6"/>
    </row>
    <row r="41" spans="1:22" ht="18" x14ac:dyDescent="0.25">
      <c r="A41" s="40"/>
      <c r="B41" s="41" t="s">
        <v>31</v>
      </c>
      <c r="C41" s="42"/>
      <c r="D41" s="42"/>
      <c r="E41" s="43"/>
      <c r="F41" s="50"/>
      <c r="G41" s="51"/>
      <c r="H41" s="88"/>
      <c r="I41" s="56" t="s">
        <v>115</v>
      </c>
      <c r="J41" s="57"/>
      <c r="K41" s="57"/>
      <c r="L41" s="57"/>
      <c r="M41" s="66"/>
      <c r="N41" s="66"/>
      <c r="O41" s="66"/>
      <c r="P41" s="66"/>
      <c r="Q41" s="66"/>
      <c r="R41" s="66"/>
      <c r="S41" s="66"/>
      <c r="T41" s="66"/>
      <c r="U41" s="67"/>
      <c r="V41" s="6"/>
    </row>
    <row r="42" spans="1:22" ht="10.15" customHeight="1" x14ac:dyDescent="0.25">
      <c r="A42" s="40"/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61"/>
      <c r="V42" s="6"/>
    </row>
    <row r="43" spans="1:22" ht="18" x14ac:dyDescent="0.25">
      <c r="A43" s="40"/>
      <c r="B43" s="41" t="s">
        <v>43</v>
      </c>
      <c r="C43" s="42"/>
      <c r="D43" s="42"/>
      <c r="E43" s="50"/>
      <c r="F43" s="51"/>
      <c r="G43" s="88"/>
      <c r="H43" s="18"/>
      <c r="I43" s="19" t="s">
        <v>32</v>
      </c>
      <c r="J43" s="18"/>
      <c r="K43" s="97"/>
      <c r="L43" s="98"/>
      <c r="M43" s="98"/>
      <c r="N43" s="99"/>
      <c r="O43" s="42" t="s">
        <v>33</v>
      </c>
      <c r="P43" s="42"/>
      <c r="Q43" s="42"/>
      <c r="R43" s="42"/>
      <c r="S43" s="94"/>
      <c r="T43" s="95"/>
      <c r="U43" s="96"/>
      <c r="V43" s="6"/>
    </row>
    <row r="44" spans="1:22" ht="10.15" customHeight="1" x14ac:dyDescent="0.25">
      <c r="A44" s="40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61"/>
      <c r="V44" s="6"/>
    </row>
    <row r="45" spans="1:22" ht="18" x14ac:dyDescent="0.25">
      <c r="A45" s="40"/>
      <c r="B45" s="41" t="s">
        <v>43</v>
      </c>
      <c r="C45" s="42"/>
      <c r="D45" s="42"/>
      <c r="E45" s="50"/>
      <c r="F45" s="51"/>
      <c r="G45" s="88"/>
      <c r="H45" s="16"/>
      <c r="I45" s="19" t="s">
        <v>32</v>
      </c>
      <c r="J45" s="18"/>
      <c r="K45" s="97"/>
      <c r="L45" s="98"/>
      <c r="M45" s="98"/>
      <c r="N45" s="99"/>
      <c r="O45" s="42" t="s">
        <v>33</v>
      </c>
      <c r="P45" s="42"/>
      <c r="Q45" s="42"/>
      <c r="R45" s="42"/>
      <c r="S45" s="94"/>
      <c r="T45" s="95"/>
      <c r="U45" s="96"/>
      <c r="V45" s="6"/>
    </row>
    <row r="46" spans="1:22" ht="10.15" customHeight="1" x14ac:dyDescent="0.25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61"/>
      <c r="V46" s="6"/>
    </row>
    <row r="47" spans="1:22" ht="18" x14ac:dyDescent="0.25">
      <c r="A47" s="40"/>
      <c r="B47" s="41" t="s">
        <v>43</v>
      </c>
      <c r="C47" s="42"/>
      <c r="D47" s="42"/>
      <c r="E47" s="50"/>
      <c r="F47" s="51"/>
      <c r="G47" s="88"/>
      <c r="H47" s="18"/>
      <c r="I47" s="19" t="s">
        <v>32</v>
      </c>
      <c r="J47" s="18"/>
      <c r="K47" s="97"/>
      <c r="L47" s="98"/>
      <c r="M47" s="98"/>
      <c r="N47" s="99"/>
      <c r="O47" s="42" t="s">
        <v>33</v>
      </c>
      <c r="P47" s="42"/>
      <c r="Q47" s="42"/>
      <c r="R47" s="42"/>
      <c r="S47" s="94"/>
      <c r="T47" s="95"/>
      <c r="U47" s="96"/>
      <c r="V47" s="6"/>
    </row>
    <row r="48" spans="1:22" ht="10.15" customHeight="1" x14ac:dyDescent="0.25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61"/>
      <c r="V48" s="6"/>
    </row>
    <row r="49" spans="1:22" ht="18" x14ac:dyDescent="0.25">
      <c r="A49" s="40"/>
      <c r="B49" s="41" t="s">
        <v>43</v>
      </c>
      <c r="C49" s="42"/>
      <c r="D49" s="42"/>
      <c r="E49" s="50"/>
      <c r="F49" s="51"/>
      <c r="G49" s="88"/>
      <c r="H49" s="18"/>
      <c r="I49" s="19" t="s">
        <v>32</v>
      </c>
      <c r="J49" s="18"/>
      <c r="K49" s="97"/>
      <c r="L49" s="98"/>
      <c r="M49" s="98"/>
      <c r="N49" s="99"/>
      <c r="O49" s="42" t="s">
        <v>33</v>
      </c>
      <c r="P49" s="42"/>
      <c r="Q49" s="42"/>
      <c r="R49" s="42"/>
      <c r="S49" s="94"/>
      <c r="T49" s="95"/>
      <c r="U49" s="96"/>
      <c r="V49" s="6"/>
    </row>
    <row r="50" spans="1:22" ht="10.15" customHeight="1" x14ac:dyDescent="0.25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61"/>
      <c r="V50" s="6"/>
    </row>
    <row r="51" spans="1:22" ht="10.15" customHeight="1" x14ac:dyDescent="0.25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61"/>
      <c r="V51" s="6"/>
    </row>
    <row r="52" spans="1:22" ht="18" x14ac:dyDescent="0.25">
      <c r="A52" s="40"/>
      <c r="B52" s="41" t="s">
        <v>34</v>
      </c>
      <c r="C52" s="42"/>
      <c r="D52" s="42"/>
      <c r="E52" s="139"/>
      <c r="F52" s="140"/>
      <c r="G52" s="140"/>
      <c r="H52" s="140"/>
      <c r="I52" s="141"/>
      <c r="J52" s="121"/>
      <c r="K52" s="66"/>
      <c r="L52" s="66"/>
      <c r="M52" s="66"/>
      <c r="N52" s="42" t="s">
        <v>35</v>
      </c>
      <c r="O52" s="42"/>
      <c r="P52" s="43"/>
      <c r="Q52" s="139"/>
      <c r="R52" s="140"/>
      <c r="S52" s="140"/>
      <c r="T52" s="140"/>
      <c r="U52" s="142"/>
      <c r="V52" s="6"/>
    </row>
    <row r="53" spans="1:22" ht="10.15" customHeight="1" x14ac:dyDescent="0.25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61"/>
      <c r="V53" s="6"/>
    </row>
    <row r="54" spans="1:22" s="3" customFormat="1" ht="20.25" x14ac:dyDescent="0.3">
      <c r="A54" s="40"/>
      <c r="B54" s="81" t="s">
        <v>36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3"/>
      <c r="V54" s="6"/>
    </row>
    <row r="55" spans="1:22" s="3" customFormat="1" ht="10.15" customHeight="1" x14ac:dyDescent="0.25">
      <c r="A55" s="40"/>
      <c r="B55" s="84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6"/>
      <c r="V55" s="6"/>
    </row>
    <row r="56" spans="1:22" ht="18" x14ac:dyDescent="0.25">
      <c r="A56" s="40"/>
      <c r="B56" s="122" t="s">
        <v>46</v>
      </c>
      <c r="C56" s="123"/>
      <c r="D56" s="123"/>
      <c r="E56" s="123"/>
      <c r="F56" s="123"/>
      <c r="G56" s="124"/>
      <c r="H56" s="50"/>
      <c r="I56" s="88"/>
      <c r="J56" s="66"/>
      <c r="K56" s="66"/>
      <c r="L56" s="115">
        <f>Lookups!I4</f>
        <v>13</v>
      </c>
      <c r="M56" s="115"/>
      <c r="N56" s="42" t="s">
        <v>2</v>
      </c>
      <c r="O56" s="42"/>
      <c r="P56" s="42"/>
      <c r="Q56" s="113" t="s">
        <v>0</v>
      </c>
      <c r="R56" s="113"/>
      <c r="S56" s="114"/>
      <c r="T56" s="147">
        <f>IF(SUM(H56*L56)=0,0,SUM(H56*L56))</f>
        <v>0</v>
      </c>
      <c r="U56" s="148"/>
      <c r="V56" s="6"/>
    </row>
    <row r="57" spans="1:22" ht="10.15" customHeight="1" x14ac:dyDescent="0.25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61"/>
      <c r="V57" s="6"/>
    </row>
    <row r="58" spans="1:22" ht="18" x14ac:dyDescent="0.25">
      <c r="A58" s="40"/>
      <c r="B58" s="122" t="s">
        <v>45</v>
      </c>
      <c r="C58" s="123"/>
      <c r="D58" s="123"/>
      <c r="E58" s="123"/>
      <c r="F58" s="123"/>
      <c r="G58" s="124"/>
      <c r="H58" s="50"/>
      <c r="I58" s="88"/>
      <c r="J58" s="121"/>
      <c r="K58" s="66"/>
      <c r="L58" s="115">
        <f>Lookups!I1</f>
        <v>10</v>
      </c>
      <c r="M58" s="115"/>
      <c r="N58" s="42" t="s">
        <v>2</v>
      </c>
      <c r="O58" s="42"/>
      <c r="P58" s="42"/>
      <c r="Q58" s="113" t="s">
        <v>0</v>
      </c>
      <c r="R58" s="113"/>
      <c r="S58" s="114"/>
      <c r="T58" s="147">
        <f>SUM(H58*L58)</f>
        <v>0</v>
      </c>
      <c r="U58" s="148"/>
      <c r="V58" s="6"/>
    </row>
    <row r="59" spans="1:22" ht="12.6" customHeight="1" x14ac:dyDescent="0.2">
      <c r="A59" s="40"/>
      <c r="B59" s="65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7"/>
      <c r="V59" s="6"/>
    </row>
    <row r="60" spans="1:22" s="7" customFormat="1" ht="18" x14ac:dyDescent="0.25">
      <c r="A60" s="40"/>
      <c r="B60" s="122" t="s">
        <v>38</v>
      </c>
      <c r="C60" s="123"/>
      <c r="D60" s="123"/>
      <c r="E60" s="123"/>
      <c r="F60" s="123"/>
      <c r="G60" s="124"/>
      <c r="H60" s="50"/>
      <c r="I60" s="88"/>
      <c r="J60" s="121"/>
      <c r="K60" s="66"/>
      <c r="L60" s="136" t="str">
        <f>Lookups!I2</f>
        <v>Free</v>
      </c>
      <c r="M60" s="136"/>
      <c r="N60" s="42" t="s">
        <v>2</v>
      </c>
      <c r="O60" s="42"/>
      <c r="P60" s="42"/>
      <c r="Q60" s="113" t="s">
        <v>0</v>
      </c>
      <c r="R60" s="113"/>
      <c r="S60" s="114"/>
      <c r="T60" s="147">
        <f>IF(OR(H60&lt;1,L60="Free"),0,SUM(H60*L60))</f>
        <v>0</v>
      </c>
      <c r="U60" s="148"/>
    </row>
    <row r="61" spans="1:22" ht="18" x14ac:dyDescent="0.25">
      <c r="A61" s="40"/>
      <c r="B61" s="137" t="s">
        <v>49</v>
      </c>
      <c r="C61" s="138"/>
      <c r="D61" s="138"/>
      <c r="E61" s="138"/>
      <c r="F61" s="138"/>
      <c r="G61" s="138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61"/>
      <c r="V61" s="6"/>
    </row>
    <row r="62" spans="1:22" s="7" customFormat="1" ht="10.15" customHeight="1" x14ac:dyDescent="0.2">
      <c r="A62" s="40"/>
      <c r="B62" s="131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3"/>
    </row>
    <row r="63" spans="1:22" s="7" customFormat="1" ht="18" x14ac:dyDescent="0.25">
      <c r="A63" s="40"/>
      <c r="B63" s="122" t="s">
        <v>122</v>
      </c>
      <c r="C63" s="123"/>
      <c r="D63" s="123"/>
      <c r="E63" s="123"/>
      <c r="F63" s="123"/>
      <c r="G63" s="124"/>
      <c r="H63" s="50"/>
      <c r="I63" s="88"/>
      <c r="J63" s="121"/>
      <c r="K63" s="66"/>
      <c r="L63" s="115">
        <f>Lookups!I3</f>
        <v>5</v>
      </c>
      <c r="M63" s="115"/>
      <c r="N63" s="42" t="s">
        <v>3</v>
      </c>
      <c r="O63" s="42"/>
      <c r="P63" s="42"/>
      <c r="Q63" s="113" t="s">
        <v>0</v>
      </c>
      <c r="R63" s="113"/>
      <c r="S63" s="114"/>
      <c r="T63" s="145">
        <f>SUM(H63*L63)</f>
        <v>0</v>
      </c>
      <c r="U63" s="146"/>
    </row>
    <row r="64" spans="1:22" x14ac:dyDescent="0.2">
      <c r="A64" s="40"/>
      <c r="B64" s="134" t="s">
        <v>128</v>
      </c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135"/>
      <c r="V64" s="6"/>
    </row>
    <row r="65" spans="1:22" ht="10.15" customHeight="1" x14ac:dyDescent="0.2">
      <c r="A65" s="40"/>
      <c r="B65" s="131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3"/>
      <c r="V65" s="6"/>
    </row>
    <row r="66" spans="1:22" ht="18.75" thickBot="1" x14ac:dyDescent="0.3">
      <c r="A66" s="40"/>
      <c r="B66" s="122" t="s">
        <v>41</v>
      </c>
      <c r="C66" s="123"/>
      <c r="D66" s="123"/>
      <c r="E66" s="123"/>
      <c r="F66" s="123"/>
      <c r="G66" s="124"/>
      <c r="H66" s="116" t="str">
        <f>IF(AND(H56="",H58="",H60=""),"",SUM(H60+H58+H56))</f>
        <v/>
      </c>
      <c r="I66" s="117"/>
      <c r="J66" s="121"/>
      <c r="K66" s="66"/>
      <c r="L66" s="66"/>
      <c r="M66" s="66"/>
      <c r="N66" s="66"/>
      <c r="O66" s="66"/>
      <c r="P66" s="66"/>
      <c r="Q66" s="42" t="s">
        <v>1</v>
      </c>
      <c r="R66" s="42"/>
      <c r="S66" s="43"/>
      <c r="T66" s="143">
        <f>IF(ISERROR(SUM(T56+T58+T63)),0,SUM(T58+T63+T56))</f>
        <v>0</v>
      </c>
      <c r="U66" s="144"/>
      <c r="V66" s="6"/>
    </row>
    <row r="67" spans="1:22" ht="18.75" thickTop="1" x14ac:dyDescent="0.25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61"/>
      <c r="V67" s="6"/>
    </row>
    <row r="68" spans="1:22" ht="16.5" x14ac:dyDescent="0.25">
      <c r="A68" s="40"/>
      <c r="B68" s="37" t="s">
        <v>131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9"/>
      <c r="V68" s="6"/>
    </row>
    <row r="69" spans="1:22" ht="16.5" customHeight="1" x14ac:dyDescent="0.25">
      <c r="A69" s="40"/>
      <c r="B69" s="37" t="s">
        <v>127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9"/>
      <c r="V69" s="6"/>
    </row>
    <row r="70" spans="1:22" ht="12.75" customHeight="1" x14ac:dyDescent="0.25">
      <c r="A70" s="40"/>
      <c r="B70" s="37" t="s">
        <v>130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9"/>
      <c r="V70" s="6"/>
    </row>
    <row r="71" spans="1:22" s="3" customFormat="1" ht="10.15" customHeight="1" x14ac:dyDescent="0.25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61"/>
      <c r="V71" s="6"/>
    </row>
    <row r="72" spans="1:22" ht="20.25" x14ac:dyDescent="0.3">
      <c r="A72" s="40"/>
      <c r="B72" s="81" t="s">
        <v>56</v>
      </c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3"/>
      <c r="V72" s="6"/>
    </row>
    <row r="73" spans="1:22" ht="10.15" customHeight="1" x14ac:dyDescent="0.3">
      <c r="A73" s="40"/>
      <c r="B73" s="53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5"/>
      <c r="V73" s="6"/>
    </row>
    <row r="74" spans="1:22" ht="17.25" customHeight="1" x14ac:dyDescent="0.2">
      <c r="A74" s="40"/>
      <c r="B74" s="125" t="s">
        <v>129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7"/>
      <c r="V74" s="6"/>
    </row>
    <row r="75" spans="1:22" ht="17.25" customHeight="1" x14ac:dyDescent="0.2">
      <c r="A75" s="14"/>
      <c r="B75" s="125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7"/>
      <c r="V75" s="3"/>
    </row>
    <row r="76" spans="1:22" ht="17.25" customHeight="1" thickBot="1" x14ac:dyDescent="0.25">
      <c r="A76" s="3"/>
      <c r="B76" s="128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30"/>
    </row>
    <row r="77" spans="1:22" s="13" customFormat="1" ht="17.25" customHeight="1" x14ac:dyDescent="0.25">
      <c r="B77" s="27" t="s">
        <v>108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28"/>
    </row>
    <row r="78" spans="1:22" ht="18" x14ac:dyDescent="0.25">
      <c r="A78" s="3"/>
      <c r="B78" s="109" t="s">
        <v>119</v>
      </c>
      <c r="C78" s="110"/>
      <c r="D78" s="111"/>
      <c r="E78" s="103"/>
      <c r="F78" s="104"/>
      <c r="G78" s="104"/>
      <c r="H78" s="105"/>
      <c r="I78" s="103" t="s">
        <v>120</v>
      </c>
      <c r="J78" s="104"/>
      <c r="K78" s="105"/>
      <c r="L78" s="103"/>
      <c r="M78" s="104"/>
      <c r="N78" s="104"/>
      <c r="O78" s="104"/>
      <c r="P78" s="104"/>
      <c r="Q78" s="105"/>
      <c r="R78" s="33"/>
      <c r="S78" s="33"/>
      <c r="T78" s="34" t="s">
        <v>109</v>
      </c>
      <c r="U78" s="35"/>
    </row>
    <row r="79" spans="1:22" ht="18.75" thickBot="1" x14ac:dyDescent="0.3">
      <c r="A79" s="3"/>
      <c r="B79" s="112" t="s">
        <v>112</v>
      </c>
      <c r="C79" s="107"/>
      <c r="D79" s="108"/>
      <c r="E79" s="106"/>
      <c r="F79" s="107"/>
      <c r="G79" s="107"/>
      <c r="H79" s="108"/>
      <c r="I79" s="100" t="s">
        <v>121</v>
      </c>
      <c r="J79" s="101"/>
      <c r="K79" s="102"/>
      <c r="L79" s="118" t="s">
        <v>126</v>
      </c>
      <c r="M79" s="119"/>
      <c r="N79" s="119"/>
      <c r="O79" s="119"/>
      <c r="P79" s="119"/>
      <c r="Q79" s="120"/>
      <c r="R79" s="100" t="s">
        <v>110</v>
      </c>
      <c r="S79" s="101"/>
      <c r="T79" s="102"/>
      <c r="U79" s="36"/>
      <c r="V79" s="3"/>
    </row>
    <row r="80" spans="1:22" ht="12.75" customHeight="1" x14ac:dyDescent="0.25">
      <c r="A80" s="3"/>
      <c r="B80" s="4"/>
      <c r="C80" s="4"/>
      <c r="D80" s="4"/>
      <c r="E80" s="4"/>
      <c r="F80" s="4"/>
      <c r="G80" s="19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3"/>
    </row>
    <row r="81" spans="2:21" ht="18" x14ac:dyDescent="0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2:21" ht="18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</sheetData>
  <sheetProtection algorithmName="SHA-512" hashValue="CX0F/h6qFEE8A9Fadjkt2fPyHMORMlpaihK0jdI8P45YcWh3NODi8PlCa+no4WVtWMMIQElH6t5cZPXi1v6U1g==" saltValue="3Aheb/4dO2n9pGHkrEOB0w==" spinCount="100000" sheet="1" selectLockedCells="1"/>
  <mergeCells count="153">
    <mergeCell ref="T66:U66"/>
    <mergeCell ref="T63:U63"/>
    <mergeCell ref="B57:U57"/>
    <mergeCell ref="B58:G58"/>
    <mergeCell ref="B59:U59"/>
    <mergeCell ref="N60:P60"/>
    <mergeCell ref="T60:U60"/>
    <mergeCell ref="P29:U29"/>
    <mergeCell ref="Q60:S60"/>
    <mergeCell ref="B42:U42"/>
    <mergeCell ref="B29:E29"/>
    <mergeCell ref="F29:G29"/>
    <mergeCell ref="H29:J29"/>
    <mergeCell ref="L29:N29"/>
    <mergeCell ref="L56:M56"/>
    <mergeCell ref="N56:P56"/>
    <mergeCell ref="Q56:S56"/>
    <mergeCell ref="T56:U56"/>
    <mergeCell ref="J52:M52"/>
    <mergeCell ref="H58:I58"/>
    <mergeCell ref="L58:M58"/>
    <mergeCell ref="T58:U58"/>
    <mergeCell ref="Q58:S58"/>
    <mergeCell ref="K43:N43"/>
    <mergeCell ref="B72:U72"/>
    <mergeCell ref="B62:U62"/>
    <mergeCell ref="B64:U64"/>
    <mergeCell ref="B65:U65"/>
    <mergeCell ref="B34:K34"/>
    <mergeCell ref="B71:U71"/>
    <mergeCell ref="H60:I60"/>
    <mergeCell ref="B54:U54"/>
    <mergeCell ref="B53:U53"/>
    <mergeCell ref="B55:U55"/>
    <mergeCell ref="B60:G60"/>
    <mergeCell ref="N58:P58"/>
    <mergeCell ref="H61:U61"/>
    <mergeCell ref="J60:K60"/>
    <mergeCell ref="L60:M60"/>
    <mergeCell ref="B61:G61"/>
    <mergeCell ref="B52:D52"/>
    <mergeCell ref="E52:I52"/>
    <mergeCell ref="Q52:U52"/>
    <mergeCell ref="N52:P52"/>
    <mergeCell ref="J58:K58"/>
    <mergeCell ref="B56:G56"/>
    <mergeCell ref="H56:I56"/>
    <mergeCell ref="J56:K56"/>
    <mergeCell ref="I79:K79"/>
    <mergeCell ref="E78:H78"/>
    <mergeCell ref="E79:H79"/>
    <mergeCell ref="I78:K78"/>
    <mergeCell ref="B78:D78"/>
    <mergeCell ref="B79:D79"/>
    <mergeCell ref="Q63:S63"/>
    <mergeCell ref="N63:P63"/>
    <mergeCell ref="L63:M63"/>
    <mergeCell ref="H66:I66"/>
    <mergeCell ref="B70:U70"/>
    <mergeCell ref="B69:U69"/>
    <mergeCell ref="L78:Q78"/>
    <mergeCell ref="L79:Q79"/>
    <mergeCell ref="R79:T79"/>
    <mergeCell ref="B73:U73"/>
    <mergeCell ref="B67:U67"/>
    <mergeCell ref="H63:I63"/>
    <mergeCell ref="J66:P66"/>
    <mergeCell ref="J63:K63"/>
    <mergeCell ref="B66:G66"/>
    <mergeCell ref="B63:G63"/>
    <mergeCell ref="B74:U76"/>
    <mergeCell ref="Q66:S66"/>
    <mergeCell ref="S43:U43"/>
    <mergeCell ref="S45:U45"/>
    <mergeCell ref="S47:U47"/>
    <mergeCell ref="S49:U49"/>
    <mergeCell ref="B51:U51"/>
    <mergeCell ref="O49:R49"/>
    <mergeCell ref="B50:U50"/>
    <mergeCell ref="B44:U44"/>
    <mergeCell ref="B46:U46"/>
    <mergeCell ref="O43:R43"/>
    <mergeCell ref="O45:R45"/>
    <mergeCell ref="E49:G49"/>
    <mergeCell ref="E47:G47"/>
    <mergeCell ref="E45:G45"/>
    <mergeCell ref="E43:G43"/>
    <mergeCell ref="K49:N49"/>
    <mergeCell ref="K47:N47"/>
    <mergeCell ref="K45:N45"/>
    <mergeCell ref="B48:U48"/>
    <mergeCell ref="B43:D43"/>
    <mergeCell ref="B47:D47"/>
    <mergeCell ref="B45:D45"/>
    <mergeCell ref="B49:D49"/>
    <mergeCell ref="M41:U41"/>
    <mergeCell ref="B27:D27"/>
    <mergeCell ref="B38:U38"/>
    <mergeCell ref="B39:U39"/>
    <mergeCell ref="B41:E41"/>
    <mergeCell ref="B32:K32"/>
    <mergeCell ref="B33:K33"/>
    <mergeCell ref="B31:K31"/>
    <mergeCell ref="F41:H41"/>
    <mergeCell ref="B30:U30"/>
    <mergeCell ref="B35:K35"/>
    <mergeCell ref="B36:K36"/>
    <mergeCell ref="B37:K37"/>
    <mergeCell ref="L32:U32"/>
    <mergeCell ref="L33:U33"/>
    <mergeCell ref="L34:U34"/>
    <mergeCell ref="L35:U35"/>
    <mergeCell ref="L36:U36"/>
    <mergeCell ref="L37:U37"/>
    <mergeCell ref="L31:U31"/>
    <mergeCell ref="B28:U28"/>
    <mergeCell ref="L6:Q6"/>
    <mergeCell ref="L4:Q4"/>
    <mergeCell ref="E27:U27"/>
    <mergeCell ref="K25:N25"/>
    <mergeCell ref="O25:U25"/>
    <mergeCell ref="B2:U2"/>
    <mergeCell ref="E19:U19"/>
    <mergeCell ref="E21:U21"/>
    <mergeCell ref="B17:D17"/>
    <mergeCell ref="E17:U17"/>
    <mergeCell ref="B16:U16"/>
    <mergeCell ref="B11:U12"/>
    <mergeCell ref="B15:U15"/>
    <mergeCell ref="B68:U68"/>
    <mergeCell ref="A1:A74"/>
    <mergeCell ref="B25:D25"/>
    <mergeCell ref="B23:D23"/>
    <mergeCell ref="B21:D21"/>
    <mergeCell ref="B19:D19"/>
    <mergeCell ref="B8:U8"/>
    <mergeCell ref="B13:U13"/>
    <mergeCell ref="B9:U9"/>
    <mergeCell ref="E23:U23"/>
    <mergeCell ref="O47:R47"/>
    <mergeCell ref="B40:U40"/>
    <mergeCell ref="I41:L41"/>
    <mergeCell ref="B1:U1"/>
    <mergeCell ref="B26:U26"/>
    <mergeCell ref="B24:U24"/>
    <mergeCell ref="B18:U18"/>
    <mergeCell ref="B20:U20"/>
    <mergeCell ref="B22:U22"/>
    <mergeCell ref="B10:U10"/>
    <mergeCell ref="E25:J25"/>
    <mergeCell ref="B7:U7"/>
    <mergeCell ref="B3:U3"/>
    <mergeCell ref="B14:U14"/>
  </mergeCells>
  <phoneticPr fontId="1" type="noConversion"/>
  <conditionalFormatting sqref="B46:U46 B45 E45:U45">
    <cfRule type="expression" dxfId="6" priority="10" stopIfTrue="1">
      <formula>$F$41&lt;=1</formula>
    </cfRule>
  </conditionalFormatting>
  <conditionalFormatting sqref="B48:U48 B47 E47:U47">
    <cfRule type="expression" dxfId="5" priority="11" stopIfTrue="1">
      <formula>$F$41&lt;=2</formula>
    </cfRule>
  </conditionalFormatting>
  <conditionalFormatting sqref="B50:U50 B49 E49:U49">
    <cfRule type="expression" dxfId="4" priority="12" stopIfTrue="1">
      <formula>$F$41&lt;=3</formula>
    </cfRule>
  </conditionalFormatting>
  <conditionalFormatting sqref="T58">
    <cfRule type="expression" dxfId="3" priority="6">
      <formula>$T$58=0</formula>
    </cfRule>
  </conditionalFormatting>
  <conditionalFormatting sqref="T63">
    <cfRule type="expression" dxfId="2" priority="4">
      <formula>$T$63=0</formula>
    </cfRule>
  </conditionalFormatting>
  <conditionalFormatting sqref="T56:U56">
    <cfRule type="expression" dxfId="1" priority="3">
      <formula>$T$56=0</formula>
    </cfRule>
  </conditionalFormatting>
  <conditionalFormatting sqref="T66:U66">
    <cfRule type="expression" dxfId="0" priority="2">
      <formula>$T$66=0</formula>
    </cfRule>
  </conditionalFormatting>
  <conditionalFormatting sqref="B44:U50">
    <cfRule type="expression" priority="1" stopIfTrue="1">
      <formula>$F$41=""</formula>
    </cfRule>
  </conditionalFormatting>
  <dataValidations count="3">
    <dataValidation type="list" allowBlank="1" showInputMessage="1" showErrorMessage="1" errorTitle="Vehicle Selection" error="A valid vehicle must be selected" promptTitle="Vehicle" prompt="Please select from list either:_x000a_ Triumph_x000a_ Bond_x000a_ Special_x000a_ Classic - any other Classic _x000a_ Modern - any other vehicle " sqref="E45 E47 E49 E43">
      <formula1>ValidVehicles</formula1>
    </dataValidation>
    <dataValidation type="list" allowBlank="1" showInputMessage="1" showErrorMessage="1" promptTitle="Model" prompt="Please select your Triumph , Bond Model or Special" sqref="K49 K43 K45 K47">
      <formula1>ValidTriumphModels</formula1>
    </dataValidation>
    <dataValidation type="list" allowBlank="1" showInputMessage="1" showErrorMessage="1" errorTitle="No of vehicles" error="Enter a number between 1-6. The maximum of cars per booking form is 6" promptTitle="No of vehicles" prompt="Select the number of vehicles upto a maximum of 6 per booking form" sqref="F41:H41">
      <formula1>NoVehicles</formula1>
    </dataValidation>
  </dataValidations>
  <pageMargins left="0.59055118110236227" right="0.59055118110236227" top="0.39370078740157483" bottom="0.39370078740157483" header="0.31496062992125984" footer="0.31496062992125984"/>
  <pageSetup paperSize="9" scale="6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/>
  </sheetViews>
  <sheetFormatPr defaultRowHeight="12.75" x14ac:dyDescent="0.2"/>
  <cols>
    <col min="3" max="3" width="15.7109375" bestFit="1" customWidth="1"/>
    <col min="5" max="5" width="12.42578125" bestFit="1" customWidth="1"/>
    <col min="10" max="10" width="20.28515625" bestFit="1" customWidth="1"/>
    <col min="12" max="12" width="194.5703125" bestFit="1" customWidth="1"/>
  </cols>
  <sheetData>
    <row r="1" spans="1:12" x14ac:dyDescent="0.2">
      <c r="A1" s="1" t="s">
        <v>7</v>
      </c>
      <c r="C1" s="2" t="s">
        <v>21</v>
      </c>
      <c r="E1" s="1" t="s">
        <v>24</v>
      </c>
      <c r="G1">
        <v>0</v>
      </c>
      <c r="I1">
        <v>10</v>
      </c>
      <c r="J1" s="1" t="s">
        <v>39</v>
      </c>
      <c r="L1" s="1" t="s">
        <v>50</v>
      </c>
    </row>
    <row r="2" spans="1:12" x14ac:dyDescent="0.2">
      <c r="A2" s="1" t="s">
        <v>10</v>
      </c>
      <c r="C2" s="1" t="s">
        <v>27</v>
      </c>
      <c r="E2" s="1" t="s">
        <v>25</v>
      </c>
      <c r="G2">
        <v>1</v>
      </c>
      <c r="I2" s="1" t="s">
        <v>40</v>
      </c>
      <c r="J2" s="1" t="s">
        <v>52</v>
      </c>
      <c r="L2" s="1" t="s">
        <v>54</v>
      </c>
    </row>
    <row r="3" spans="1:12" ht="25.5" x14ac:dyDescent="0.2">
      <c r="A3" s="1" t="s">
        <v>6</v>
      </c>
      <c r="C3" s="1" t="s">
        <v>23</v>
      </c>
      <c r="G3">
        <v>2</v>
      </c>
      <c r="I3">
        <v>5</v>
      </c>
      <c r="J3" s="5" t="s">
        <v>51</v>
      </c>
      <c r="L3" s="8" t="s">
        <v>55</v>
      </c>
    </row>
    <row r="4" spans="1:12" x14ac:dyDescent="0.2">
      <c r="A4" s="1" t="s">
        <v>5</v>
      </c>
      <c r="C4" s="1" t="s">
        <v>8</v>
      </c>
      <c r="G4">
        <v>3</v>
      </c>
      <c r="I4">
        <v>13</v>
      </c>
      <c r="J4" s="5" t="s">
        <v>53</v>
      </c>
    </row>
    <row r="5" spans="1:12" x14ac:dyDescent="0.2">
      <c r="A5" s="1" t="s">
        <v>4</v>
      </c>
      <c r="C5" s="1" t="s">
        <v>9</v>
      </c>
      <c r="G5">
        <v>4</v>
      </c>
    </row>
    <row r="6" spans="1:12" x14ac:dyDescent="0.2">
      <c r="C6" s="1" t="s">
        <v>10</v>
      </c>
      <c r="G6">
        <v>5</v>
      </c>
    </row>
    <row r="7" spans="1:12" x14ac:dyDescent="0.2">
      <c r="C7" s="1" t="s">
        <v>11</v>
      </c>
      <c r="G7">
        <v>6</v>
      </c>
    </row>
    <row r="8" spans="1:12" x14ac:dyDescent="0.2">
      <c r="C8" s="1" t="s">
        <v>12</v>
      </c>
    </row>
    <row r="9" spans="1:12" x14ac:dyDescent="0.2">
      <c r="C9" s="1" t="s">
        <v>22</v>
      </c>
    </row>
    <row r="10" spans="1:12" x14ac:dyDescent="0.2">
      <c r="C10" s="1" t="s">
        <v>13</v>
      </c>
    </row>
    <row r="11" spans="1:12" x14ac:dyDescent="0.2">
      <c r="C11" s="1" t="s">
        <v>14</v>
      </c>
    </row>
    <row r="12" spans="1:12" x14ac:dyDescent="0.2">
      <c r="C12" s="1" t="s">
        <v>15</v>
      </c>
    </row>
    <row r="13" spans="1:12" x14ac:dyDescent="0.2">
      <c r="C13" s="1" t="s">
        <v>16</v>
      </c>
    </row>
    <row r="14" spans="1:12" x14ac:dyDescent="0.2">
      <c r="C14" s="1" t="s">
        <v>17</v>
      </c>
    </row>
    <row r="15" spans="1:12" x14ac:dyDescent="0.2">
      <c r="C15" s="1" t="s">
        <v>18</v>
      </c>
    </row>
    <row r="16" spans="1:12" x14ac:dyDescent="0.2">
      <c r="C16" s="1" t="s">
        <v>19</v>
      </c>
    </row>
    <row r="17" spans="3:3" x14ac:dyDescent="0.2">
      <c r="C17" s="1" t="s">
        <v>20</v>
      </c>
    </row>
    <row r="18" spans="3:3" x14ac:dyDescent="0.2">
      <c r="C18" s="1" t="s">
        <v>28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"/>
  <sheetViews>
    <sheetView workbookViewId="0"/>
  </sheetViews>
  <sheetFormatPr defaultRowHeight="12.75" x14ac:dyDescent="0.2"/>
  <cols>
    <col min="1" max="1" width="5.7109375" bestFit="1" customWidth="1"/>
    <col min="2" max="5" width="5.28515625" bestFit="1" customWidth="1"/>
    <col min="6" max="6" width="8.7109375" bestFit="1" customWidth="1"/>
    <col min="7" max="7" width="7.42578125" bestFit="1" customWidth="1"/>
    <col min="8" max="8" width="5.7109375" bestFit="1" customWidth="1"/>
    <col min="9" max="9" width="13.42578125" bestFit="1" customWidth="1"/>
    <col min="10" max="10" width="10.5703125" bestFit="1" customWidth="1"/>
    <col min="11" max="11" width="13.42578125" bestFit="1" customWidth="1"/>
    <col min="12" max="12" width="10.5703125" bestFit="1" customWidth="1"/>
    <col min="13" max="13" width="13.42578125" bestFit="1" customWidth="1"/>
    <col min="14" max="14" width="10.5703125" bestFit="1" customWidth="1"/>
    <col min="15" max="15" width="13.42578125" bestFit="1" customWidth="1"/>
    <col min="16" max="16" width="10.5703125" bestFit="1" customWidth="1"/>
    <col min="17" max="17" width="13.42578125" bestFit="1" customWidth="1"/>
    <col min="18" max="18" width="10.5703125" bestFit="1" customWidth="1"/>
    <col min="19" max="19" width="13.42578125" bestFit="1" customWidth="1"/>
    <col min="20" max="20" width="10.5703125" bestFit="1" customWidth="1"/>
    <col min="21" max="21" width="13.42578125" bestFit="1" customWidth="1"/>
    <col min="22" max="22" width="10.5703125" bestFit="1" customWidth="1"/>
    <col min="23" max="23" width="13.28515625" bestFit="1" customWidth="1"/>
    <col min="24" max="24" width="12.7109375" bestFit="1" customWidth="1"/>
    <col min="25" max="25" width="7" bestFit="1" customWidth="1"/>
    <col min="26" max="26" width="7.5703125" bestFit="1" customWidth="1"/>
    <col min="27" max="27" width="12.7109375" bestFit="1" customWidth="1"/>
    <col min="28" max="28" width="7" bestFit="1" customWidth="1"/>
    <col min="29" max="29" width="7.5703125" bestFit="1" customWidth="1"/>
    <col min="30" max="30" width="12.7109375" bestFit="1" customWidth="1"/>
    <col min="31" max="31" width="7" bestFit="1" customWidth="1"/>
    <col min="32" max="32" width="7.5703125" bestFit="1" customWidth="1"/>
    <col min="33" max="33" width="12.7109375" bestFit="1" customWidth="1"/>
    <col min="34" max="34" width="7" bestFit="1" customWidth="1"/>
    <col min="35" max="35" width="7.5703125" bestFit="1" customWidth="1"/>
    <col min="36" max="36" width="12.7109375" bestFit="1" customWidth="1"/>
    <col min="37" max="37" width="7" bestFit="1" customWidth="1"/>
    <col min="38" max="38" width="7.5703125" bestFit="1" customWidth="1"/>
    <col min="39" max="39" width="12.7109375" bestFit="1" customWidth="1"/>
    <col min="40" max="40" width="7" bestFit="1" customWidth="1"/>
    <col min="41" max="41" width="7.5703125" bestFit="1" customWidth="1"/>
    <col min="42" max="42" width="10.42578125" bestFit="1" customWidth="1"/>
    <col min="43" max="43" width="13.5703125" bestFit="1" customWidth="1"/>
    <col min="44" max="44" width="16.5703125" bestFit="1" customWidth="1"/>
    <col min="45" max="45" width="17.42578125" style="9" bestFit="1" customWidth="1"/>
    <col min="46" max="46" width="19.28515625" bestFit="1" customWidth="1"/>
    <col min="47" max="47" width="24" style="9" bestFit="1" customWidth="1"/>
    <col min="48" max="48" width="8.42578125" bestFit="1" customWidth="1"/>
    <col min="49" max="49" width="13.28515625" style="9" bestFit="1" customWidth="1"/>
    <col min="50" max="50" width="16.5703125" bestFit="1" customWidth="1"/>
    <col min="51" max="51" width="20.7109375" bestFit="1" customWidth="1"/>
    <col min="52" max="52" width="14.5703125" bestFit="1" customWidth="1"/>
    <col min="53" max="53" width="12" bestFit="1" customWidth="1"/>
    <col min="54" max="54" width="15.28515625" bestFit="1" customWidth="1"/>
  </cols>
  <sheetData>
    <row r="1" spans="1:54" x14ac:dyDescent="0.2">
      <c r="A1" t="s">
        <v>30</v>
      </c>
      <c r="B1" t="s">
        <v>57</v>
      </c>
      <c r="C1" t="s">
        <v>58</v>
      </c>
      <c r="D1" t="s">
        <v>59</v>
      </c>
      <c r="E1" t="s">
        <v>29</v>
      </c>
      <c r="F1" t="s">
        <v>60</v>
      </c>
      <c r="G1" t="s">
        <v>26</v>
      </c>
      <c r="H1" t="s">
        <v>44</v>
      </c>
      <c r="I1" t="s">
        <v>61</v>
      </c>
      <c r="J1" t="s">
        <v>62</v>
      </c>
      <c r="K1" s="9" t="s">
        <v>63</v>
      </c>
      <c r="L1" s="9" t="s">
        <v>64</v>
      </c>
      <c r="M1" s="9" t="s">
        <v>65</v>
      </c>
      <c r="N1" s="9" t="s">
        <v>66</v>
      </c>
      <c r="O1" s="9" t="s">
        <v>67</v>
      </c>
      <c r="P1" s="9" t="s">
        <v>68</v>
      </c>
      <c r="Q1" s="9" t="s">
        <v>69</v>
      </c>
      <c r="R1" s="9" t="s">
        <v>70</v>
      </c>
      <c r="S1" s="9" t="s">
        <v>71</v>
      </c>
      <c r="T1" s="9" t="s">
        <v>72</v>
      </c>
      <c r="U1" s="9" t="s">
        <v>73</v>
      </c>
      <c r="V1" s="9" t="s">
        <v>74</v>
      </c>
      <c r="W1" t="s">
        <v>75</v>
      </c>
      <c r="X1" t="s">
        <v>76</v>
      </c>
      <c r="Y1" t="s">
        <v>77</v>
      </c>
      <c r="Z1" t="s">
        <v>78</v>
      </c>
      <c r="AA1" s="9" t="s">
        <v>79</v>
      </c>
      <c r="AB1" s="9" t="s">
        <v>80</v>
      </c>
      <c r="AC1" s="9" t="s">
        <v>81</v>
      </c>
      <c r="AD1" s="9" t="s">
        <v>82</v>
      </c>
      <c r="AE1" s="9" t="s">
        <v>83</v>
      </c>
      <c r="AF1" s="9" t="s">
        <v>84</v>
      </c>
      <c r="AG1" s="9" t="s">
        <v>85</v>
      </c>
      <c r="AH1" s="9" t="s">
        <v>86</v>
      </c>
      <c r="AI1" s="9" t="s">
        <v>87</v>
      </c>
      <c r="AJ1" s="9" t="s">
        <v>88</v>
      </c>
      <c r="AK1" s="9" t="s">
        <v>89</v>
      </c>
      <c r="AL1" s="9" t="s">
        <v>90</v>
      </c>
      <c r="AM1" s="9" t="s">
        <v>91</v>
      </c>
      <c r="AN1" s="9" t="s">
        <v>92</v>
      </c>
      <c r="AO1" s="9" t="s">
        <v>93</v>
      </c>
      <c r="AP1" t="s">
        <v>94</v>
      </c>
      <c r="AQ1" t="s">
        <v>35</v>
      </c>
      <c r="AR1" t="s">
        <v>95</v>
      </c>
      <c r="AS1" s="9" t="s">
        <v>98</v>
      </c>
      <c r="AT1" t="s">
        <v>99</v>
      </c>
      <c r="AU1" s="9" t="s">
        <v>100</v>
      </c>
      <c r="AV1" t="s">
        <v>96</v>
      </c>
      <c r="AW1" s="9" t="s">
        <v>101</v>
      </c>
      <c r="AX1" t="s">
        <v>97</v>
      </c>
      <c r="AY1" t="s">
        <v>102</v>
      </c>
      <c r="AZ1" t="s">
        <v>103</v>
      </c>
      <c r="BA1" t="s">
        <v>104</v>
      </c>
      <c r="BB1" t="s">
        <v>105</v>
      </c>
    </row>
    <row r="2" spans="1:54" x14ac:dyDescent="0.2">
      <c r="A2">
        <f>Booking!E17</f>
        <v>0</v>
      </c>
      <c r="B2">
        <f>Booking!E19</f>
        <v>0</v>
      </c>
      <c r="C2">
        <f>Booking!E21</f>
        <v>0</v>
      </c>
      <c r="D2">
        <f>Booking!E23</f>
        <v>0</v>
      </c>
      <c r="E2" t="e">
        <f>Booking!#REF!</f>
        <v>#REF!</v>
      </c>
      <c r="F2">
        <f>Booking!E25</f>
        <v>0</v>
      </c>
      <c r="G2" t="e">
        <f>Booking!#REF!</f>
        <v>#REF!</v>
      </c>
      <c r="H2">
        <f>Booking!E27</f>
        <v>0</v>
      </c>
      <c r="I2">
        <f>Booking!B32</f>
        <v>0</v>
      </c>
      <c r="J2">
        <f>Booking!L32</f>
        <v>0</v>
      </c>
      <c r="K2">
        <f>Booking!B33</f>
        <v>0</v>
      </c>
      <c r="L2">
        <f>Booking!L33</f>
        <v>0</v>
      </c>
      <c r="M2">
        <f>Booking!B34</f>
        <v>0</v>
      </c>
      <c r="N2">
        <f>Booking!L34</f>
        <v>0</v>
      </c>
      <c r="O2">
        <f>Booking!B35</f>
        <v>0</v>
      </c>
      <c r="P2">
        <f>Booking!L35</f>
        <v>0</v>
      </c>
      <c r="Q2">
        <f>Booking!B36</f>
        <v>0</v>
      </c>
      <c r="R2">
        <f>Booking!L36</f>
        <v>0</v>
      </c>
      <c r="S2">
        <f>Booking!B37</f>
        <v>0</v>
      </c>
      <c r="T2">
        <f>Booking!L37</f>
        <v>0</v>
      </c>
      <c r="U2" t="e">
        <f>Booking!#REF!</f>
        <v>#REF!</v>
      </c>
      <c r="V2" t="e">
        <f>Booking!#REF!</f>
        <v>#REF!</v>
      </c>
      <c r="W2">
        <f>Booking!F41</f>
        <v>0</v>
      </c>
      <c r="X2">
        <f>Booking!E43</f>
        <v>0</v>
      </c>
      <c r="Y2">
        <f>Booking!K43</f>
        <v>0</v>
      </c>
      <c r="Z2">
        <f>Booking!S43</f>
        <v>0</v>
      </c>
      <c r="AA2">
        <f>Booking!E45</f>
        <v>0</v>
      </c>
      <c r="AB2">
        <f>Booking!K45</f>
        <v>0</v>
      </c>
      <c r="AC2">
        <f>Booking!S45</f>
        <v>0</v>
      </c>
      <c r="AD2">
        <f>Booking!E47</f>
        <v>0</v>
      </c>
      <c r="AE2">
        <f>Booking!K47</f>
        <v>0</v>
      </c>
      <c r="AF2">
        <f>Booking!S47</f>
        <v>0</v>
      </c>
      <c r="AG2">
        <f>Booking!E49</f>
        <v>0</v>
      </c>
      <c r="AH2">
        <f>Booking!K49</f>
        <v>0</v>
      </c>
      <c r="AI2">
        <f>Booking!S49</f>
        <v>0</v>
      </c>
      <c r="AJ2" t="e">
        <f>Booking!#REF!</f>
        <v>#REF!</v>
      </c>
      <c r="AK2" s="5" t="e">
        <f>Booking!#REF!</f>
        <v>#REF!</v>
      </c>
      <c r="AL2" t="e">
        <f>Booking!#REF!</f>
        <v>#REF!</v>
      </c>
      <c r="AM2" t="e">
        <f>Booking!#REF!</f>
        <v>#REF!</v>
      </c>
      <c r="AN2" t="e">
        <f>Booking!#REF!</f>
        <v>#REF!</v>
      </c>
      <c r="AO2" t="e">
        <f>Booking!#REF!</f>
        <v>#REF!</v>
      </c>
      <c r="AP2" s="10">
        <f>Booking!E52</f>
        <v>0</v>
      </c>
      <c r="AQ2" s="10">
        <f>Booking!Q52</f>
        <v>0</v>
      </c>
      <c r="AR2">
        <f>Booking!H56</f>
        <v>0</v>
      </c>
      <c r="AS2" s="11">
        <f>Booking!T56</f>
        <v>0</v>
      </c>
      <c r="AT2">
        <f>Booking!H58</f>
        <v>0</v>
      </c>
      <c r="AU2" s="11">
        <f>Booking!T58</f>
        <v>0</v>
      </c>
      <c r="AV2">
        <f>Booking!H60</f>
        <v>0</v>
      </c>
      <c r="AW2" s="11">
        <f>Booking!T60</f>
        <v>0</v>
      </c>
      <c r="AX2">
        <f>Booking!H63</f>
        <v>0</v>
      </c>
      <c r="AY2" s="12">
        <f>Booking!T63</f>
        <v>0</v>
      </c>
      <c r="AZ2" t="str">
        <f>Booking!H66</f>
        <v/>
      </c>
      <c r="BA2" s="12">
        <f>Booking!T66</f>
        <v>0</v>
      </c>
      <c r="BB2">
        <f>Booking!S68</f>
        <v>0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Booking</vt:lpstr>
      <vt:lpstr>Lookups</vt:lpstr>
      <vt:lpstr>DataExport</vt:lpstr>
      <vt:lpstr>NoVehicles</vt:lpstr>
      <vt:lpstr>Booking!Print_Area</vt:lpstr>
      <vt:lpstr>ValidPaymentMethods</vt:lpstr>
      <vt:lpstr>Booking!ValidTriumphModels</vt:lpstr>
      <vt:lpstr>Booking!ValidVehicles</vt:lpstr>
    </vt:vector>
  </TitlesOfParts>
  <Company>RSO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hawkins</dc:creator>
  <cp:lastModifiedBy>ellen hawkins</cp:lastModifiedBy>
  <cp:lastPrinted>2022-01-31T16:33:29Z</cp:lastPrinted>
  <dcterms:created xsi:type="dcterms:W3CDTF">2015-02-11T12:43:26Z</dcterms:created>
  <dcterms:modified xsi:type="dcterms:W3CDTF">2022-03-06T09:22:18Z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5c15001-c8e1-4e59-97bd-905e2080daab_Enabled">
    <vt:lpwstr>true</vt:lpwstr>
  </property>
  <property fmtid="{D5CDD505-2E9C-101B-9397-08002B2CF9AE}" pid="3" name="MSIP_Label_35c15001-c8e1-4e59-97bd-905e2080daab_SetDate">
    <vt:lpwstr>2022-03-04T11:28:29Z</vt:lpwstr>
  </property>
  <property fmtid="{D5CDD505-2E9C-101B-9397-08002B2CF9AE}" pid="4" name="MSIP_Label_35c15001-c8e1-4e59-97bd-905e2080daab_Method">
    <vt:lpwstr>Standard</vt:lpwstr>
  </property>
  <property fmtid="{D5CDD505-2E9C-101B-9397-08002B2CF9AE}" pid="5" name="MSIP_Label_35c15001-c8e1-4e59-97bd-905e2080daab_Name">
    <vt:lpwstr>Confidential</vt:lpwstr>
  </property>
  <property fmtid="{D5CDD505-2E9C-101B-9397-08002B2CF9AE}" pid="6" name="MSIP_Label_35c15001-c8e1-4e59-97bd-905e2080daab_SiteId">
    <vt:lpwstr>c0701940-7b3f-4116-a59f-159078bc3c63</vt:lpwstr>
  </property>
  <property fmtid="{D5CDD505-2E9C-101B-9397-08002B2CF9AE}" pid="7" name="MSIP_Label_35c15001-c8e1-4e59-97bd-905e2080daab_ActionId">
    <vt:lpwstr>0f493332-ccca-4e46-88d6-1b27f25f6d47</vt:lpwstr>
  </property>
  <property fmtid="{D5CDD505-2E9C-101B-9397-08002B2CF9AE}" pid="8" name="MSIP_Label_35c15001-c8e1-4e59-97bd-905e2080daab_ContentBits">
    <vt:lpwstr>2</vt:lpwstr>
  </property>
</Properties>
</file>